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tagreenuscom.sharepoint.com/sites/operatinggroup/Shared Documents/Sales &amp; Marketing/Sales/Technical/"/>
    </mc:Choice>
  </mc:AlternateContent>
  <xr:revisionPtr revIDLastSave="1032" documentId="8_{512B8762-BF94-4794-9F61-F47D5AACC43E}" xr6:coauthVersionLast="45" xr6:coauthVersionMax="45" xr10:uidLastSave="{66DF472C-ADA7-49B8-9DF0-40F098C4185E}"/>
  <bookViews>
    <workbookView xWindow="-98" yWindow="-98" windowWidth="22695" windowHeight="14595" xr2:uid="{54A95B9C-E98B-4580-B33A-AED2C2B2CB34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C22" i="1"/>
  <c r="C23" i="1"/>
  <c r="C21" i="1"/>
  <c r="E25" i="1" l="1"/>
  <c r="C25" i="1" s="1"/>
  <c r="C24" i="1"/>
  <c r="G7" i="1"/>
  <c r="H7" i="1" s="1"/>
  <c r="I7" i="1" l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l="1"/>
  <c r="V5" i="1"/>
  <c r="A18" i="2" s="1"/>
  <c r="M46" i="1"/>
  <c r="M45" i="1"/>
  <c r="M44" i="1"/>
  <c r="C20" i="1"/>
  <c r="C19" i="1"/>
  <c r="C18" i="1"/>
  <c r="C17" i="1"/>
  <c r="C16" i="1"/>
  <c r="C15" i="1"/>
  <c r="C14" i="1"/>
  <c r="C13" i="1"/>
  <c r="C12" i="1"/>
  <c r="C11" i="1"/>
  <c r="C10" i="1"/>
  <c r="C9" i="1"/>
  <c r="B9" i="1"/>
  <c r="B10" i="1" s="1"/>
  <c r="C8" i="1"/>
  <c r="A8" i="1"/>
  <c r="Q5" i="1"/>
  <c r="A13" i="2" s="1"/>
  <c r="P5" i="1"/>
  <c r="A12" i="2" s="1"/>
  <c r="O5" i="1"/>
  <c r="A11" i="2" s="1"/>
  <c r="N5" i="1"/>
  <c r="A10" i="2" s="1"/>
  <c r="M5" i="1"/>
  <c r="A9" i="2" s="1"/>
  <c r="L5" i="1"/>
  <c r="A8" i="2" s="1"/>
  <c r="K5" i="1"/>
  <c r="A7" i="2" s="1"/>
  <c r="J5" i="1"/>
  <c r="A6" i="2" s="1"/>
  <c r="I5" i="1"/>
  <c r="A5" i="2" s="1"/>
  <c r="H5" i="1"/>
  <c r="A4" i="2" s="1"/>
  <c r="G5" i="1"/>
  <c r="A3" i="2" s="1"/>
  <c r="F5" i="1"/>
  <c r="A2" i="2" s="1"/>
  <c r="G4" i="1"/>
  <c r="G3" i="1" s="1"/>
  <c r="F3" i="1"/>
  <c r="C2" i="2" l="1"/>
  <c r="B2" i="2"/>
  <c r="D2" i="2" s="1"/>
  <c r="F6" i="1" s="1"/>
  <c r="B3" i="2"/>
  <c r="C3" i="2"/>
  <c r="C4" i="2"/>
  <c r="B4" i="2"/>
  <c r="D4" i="2" s="1"/>
  <c r="H6" i="1" s="1"/>
  <c r="B5" i="2"/>
  <c r="C5" i="2"/>
  <c r="C6" i="2"/>
  <c r="B6" i="2"/>
  <c r="D6" i="2" s="1"/>
  <c r="J6" i="1" s="1"/>
  <c r="B7" i="2"/>
  <c r="C7" i="2"/>
  <c r="B8" i="2"/>
  <c r="C8" i="2"/>
  <c r="B9" i="2"/>
  <c r="C9" i="2"/>
  <c r="B10" i="2"/>
  <c r="C10" i="2"/>
  <c r="B11" i="2"/>
  <c r="C11" i="2"/>
  <c r="C12" i="2"/>
  <c r="B12" i="2"/>
  <c r="D12" i="2" s="1"/>
  <c r="P6" i="1" s="1"/>
  <c r="B13" i="2"/>
  <c r="C13" i="2"/>
  <c r="B18" i="2"/>
  <c r="C18" i="2"/>
  <c r="W5" i="1"/>
  <c r="A19" i="2" s="1"/>
  <c r="X7" i="1"/>
  <c r="X5" i="1" s="1"/>
  <c r="A20" i="2" s="1"/>
  <c r="H4" i="1"/>
  <c r="I4" i="1" s="1"/>
  <c r="A9" i="1"/>
  <c r="S5" i="1"/>
  <c r="A15" i="2" s="1"/>
  <c r="I3" i="1"/>
  <c r="J4" i="1"/>
  <c r="B11" i="1"/>
  <c r="A10" i="1"/>
  <c r="H3" i="1"/>
  <c r="R5" i="1"/>
  <c r="A14" i="2" s="1"/>
  <c r="D10" i="2" l="1"/>
  <c r="N6" i="1" s="1"/>
  <c r="D13" i="2"/>
  <c r="Q6" i="1" s="1"/>
  <c r="D9" i="2"/>
  <c r="M6" i="1" s="1"/>
  <c r="D5" i="2"/>
  <c r="I6" i="1" s="1"/>
  <c r="D8" i="2"/>
  <c r="L6" i="1" s="1"/>
  <c r="D11" i="2"/>
  <c r="O6" i="1" s="1"/>
  <c r="D7" i="2"/>
  <c r="K6" i="1" s="1"/>
  <c r="D3" i="2"/>
  <c r="G6" i="1" s="1"/>
  <c r="B14" i="2"/>
  <c r="C14" i="2"/>
  <c r="C15" i="2"/>
  <c r="B15" i="2"/>
  <c r="D15" i="2" s="1"/>
  <c r="S6" i="1" s="1"/>
  <c r="B20" i="2"/>
  <c r="C20" i="2"/>
  <c r="C19" i="2"/>
  <c r="B19" i="2"/>
  <c r="D18" i="2"/>
  <c r="V6" i="1" s="1"/>
  <c r="B12" i="1"/>
  <c r="A11" i="1"/>
  <c r="K4" i="1"/>
  <c r="J3" i="1"/>
  <c r="T5" i="1"/>
  <c r="A16" i="2" s="1"/>
  <c r="D19" i="2" l="1"/>
  <c r="W6" i="1" s="1"/>
  <c r="D14" i="2"/>
  <c r="R6" i="1" s="1"/>
  <c r="B16" i="2"/>
  <c r="C16" i="2"/>
  <c r="D20" i="2"/>
  <c r="X6" i="1" s="1"/>
  <c r="U5" i="1"/>
  <c r="A17" i="2" s="1"/>
  <c r="L4" i="1"/>
  <c r="K3" i="1"/>
  <c r="A12" i="1"/>
  <c r="B13" i="1"/>
  <c r="D16" i="2" l="1"/>
  <c r="T6" i="1" s="1"/>
  <c r="B17" i="2"/>
  <c r="C17" i="2"/>
  <c r="B14" i="1"/>
  <c r="A13" i="1"/>
  <c r="L3" i="1"/>
  <c r="M4" i="1"/>
  <c r="D17" i="2" l="1"/>
  <c r="U6" i="1" s="1"/>
  <c r="N4" i="1"/>
  <c r="M3" i="1"/>
  <c r="A14" i="1"/>
  <c r="B15" i="1"/>
  <c r="N3" i="1" l="1"/>
  <c r="O4" i="1"/>
  <c r="A15" i="1"/>
  <c r="B16" i="1"/>
  <c r="B17" i="1" l="1"/>
  <c r="A16" i="1"/>
  <c r="P4" i="1"/>
  <c r="O3" i="1"/>
  <c r="B18" i="1" l="1"/>
  <c r="A17" i="1"/>
  <c r="Q4" i="1"/>
  <c r="P3" i="1"/>
  <c r="R4" i="1" l="1"/>
  <c r="Q3" i="1"/>
  <c r="A18" i="1"/>
  <c r="B19" i="1"/>
  <c r="R3" i="1" l="1"/>
  <c r="S4" i="1"/>
  <c r="A19" i="1"/>
  <c r="B20" i="1"/>
  <c r="B21" i="1" s="1"/>
  <c r="B22" i="1" l="1"/>
  <c r="A21" i="1"/>
  <c r="A20" i="1"/>
  <c r="S3" i="1"/>
  <c r="T4" i="1"/>
  <c r="B23" i="1" l="1"/>
  <c r="A22" i="1"/>
  <c r="T3" i="1"/>
  <c r="U4" i="1"/>
  <c r="B24" i="1" l="1"/>
  <c r="A23" i="1"/>
  <c r="U3" i="1"/>
  <c r="V4" i="1"/>
  <c r="V3" i="1" l="1"/>
  <c r="W4" i="1"/>
  <c r="B25" i="1"/>
  <c r="A25" i="1" s="1"/>
  <c r="A24" i="1"/>
  <c r="X4" i="1" l="1"/>
  <c r="X3" i="1" s="1"/>
  <c r="W3" i="1"/>
</calcChain>
</file>

<file path=xl/sharedStrings.xml><?xml version="1.0" encoding="utf-8"?>
<sst xmlns="http://schemas.openxmlformats.org/spreadsheetml/2006/main" count="43" uniqueCount="35">
  <si>
    <t>meters</t>
  </si>
  <si>
    <t>mm</t>
  </si>
  <si>
    <t>feet decimal</t>
  </si>
  <si>
    <t>Feet and inches</t>
  </si>
  <si>
    <t>feet fraction</t>
  </si>
  <si>
    <t>inches</t>
  </si>
  <si>
    <t>2' 8"</t>
  </si>
  <si>
    <t>5' 4"</t>
  </si>
  <si>
    <t>8' 0"</t>
  </si>
  <si>
    <t>10' 8"</t>
  </si>
  <si>
    <t>13' 4"</t>
  </si>
  <si>
    <t>16' 0"</t>
  </si>
  <si>
    <t>18' 8"</t>
  </si>
  <si>
    <t>21' 4"</t>
  </si>
  <si>
    <t>24' 0"</t>
  </si>
  <si>
    <t>26' 8"</t>
  </si>
  <si>
    <t>29' 4"</t>
  </si>
  <si>
    <t>32' 0"</t>
  </si>
  <si>
    <t>34' 8"</t>
  </si>
  <si>
    <t>37' 4"</t>
  </si>
  <si>
    <t>40' 0"</t>
  </si>
  <si>
    <t>42' 8"</t>
  </si>
  <si>
    <t>45' 4"</t>
  </si>
  <si>
    <t>48' 0"</t>
  </si>
  <si>
    <t>50' 8"</t>
  </si>
  <si>
    <t># of panels</t>
  </si>
  <si>
    <t>Total Sq. ft. of panels</t>
  </si>
  <si>
    <t>6.89 sq. ft. per panel</t>
  </si>
  <si>
    <t>color boxes</t>
  </si>
  <si>
    <t>1 per 12 panels</t>
  </si>
  <si>
    <t>fixings/hardware</t>
  </si>
  <si>
    <t>4 per panel</t>
  </si>
  <si>
    <t>Decimal</t>
  </si>
  <si>
    <t>feet</t>
  </si>
  <si>
    <t>Feet &amp; 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</si>
</sst>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1" xfId="1"/>
    <xf numFmtId="0" fontId="0" fillId="0" borderId="2" xfId="0" applyFill="1" applyBorder="1"/>
    <xf numFmtId="2" fontId="0" fillId="0" borderId="2" xfId="0" applyNumberFormat="1" applyBorder="1"/>
    <xf numFmtId="13" fontId="0" fillId="0" borderId="0" xfId="0" applyNumberFormat="1"/>
    <xf numFmtId="12" fontId="0" fillId="0" borderId="0" xfId="0" applyNumberFormat="1"/>
    <xf numFmtId="0" fontId="0" fillId="3" borderId="2" xfId="0" applyFont="1" applyFill="1" applyBorder="1"/>
    <xf numFmtId="0" fontId="2" fillId="3" borderId="2" xfId="0" applyFont="1" applyFill="1" applyBorder="1"/>
    <xf numFmtId="0" fontId="0" fillId="0" borderId="2" xfId="0" applyBorder="1"/>
    <xf numFmtId="0" fontId="0" fillId="2" borderId="2" xfId="0" applyFill="1" applyBorder="1"/>
    <xf numFmtId="0" fontId="1" fillId="0" borderId="1" xfId="1" applyAlignment="1">
      <alignment wrapText="1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27A4-EC09-4A7D-94ED-C5D2707EFCBC}">
  <dimension ref="A2:X48"/>
  <sheetViews>
    <sheetView tabSelected="1" zoomScale="79" workbookViewId="0">
      <selection activeCell="B3" sqref="B3"/>
    </sheetView>
  </sheetViews>
  <sheetFormatPr defaultColWidth="8.85546875" defaultRowHeight="14.25"/>
  <cols>
    <col min="4" max="4" width="9.7109375" customWidth="1"/>
    <col min="5" max="5" width="9.42578125" bestFit="1" customWidth="1"/>
    <col min="6" max="24" width="7.140625" customWidth="1"/>
  </cols>
  <sheetData>
    <row r="2" spans="1:24" ht="15"/>
    <row r="3" spans="1:24" ht="15">
      <c r="A3" s="3"/>
      <c r="B3" s="3"/>
      <c r="C3" s="3"/>
      <c r="D3" s="3"/>
      <c r="E3" s="3" t="s">
        <v>0</v>
      </c>
      <c r="F3">
        <f>F4/1000</f>
        <v>0.8</v>
      </c>
      <c r="G3">
        <f t="shared" ref="G3:X3" si="0">G4/1000</f>
        <v>1.6</v>
      </c>
      <c r="H3">
        <f t="shared" si="0"/>
        <v>2.4</v>
      </c>
      <c r="I3">
        <f t="shared" si="0"/>
        <v>3.2</v>
      </c>
      <c r="J3">
        <f t="shared" si="0"/>
        <v>4</v>
      </c>
      <c r="K3">
        <f t="shared" si="0"/>
        <v>4.8</v>
      </c>
      <c r="L3">
        <f t="shared" si="0"/>
        <v>5.6</v>
      </c>
      <c r="M3">
        <f t="shared" si="0"/>
        <v>6.4</v>
      </c>
      <c r="N3">
        <f t="shared" si="0"/>
        <v>7.2</v>
      </c>
      <c r="O3">
        <f t="shared" si="0"/>
        <v>8</v>
      </c>
      <c r="P3">
        <f t="shared" si="0"/>
        <v>8.8000000000000007</v>
      </c>
      <c r="Q3">
        <f t="shared" si="0"/>
        <v>9.6</v>
      </c>
      <c r="R3">
        <f t="shared" si="0"/>
        <v>10.4</v>
      </c>
      <c r="S3">
        <f t="shared" si="0"/>
        <v>11.2</v>
      </c>
      <c r="T3">
        <f t="shared" si="0"/>
        <v>12</v>
      </c>
      <c r="U3">
        <f t="shared" si="0"/>
        <v>12.8</v>
      </c>
      <c r="V3">
        <f t="shared" si="0"/>
        <v>13.6</v>
      </c>
      <c r="W3">
        <f>W4/1000</f>
        <v>14.4</v>
      </c>
      <c r="X3">
        <f t="shared" si="0"/>
        <v>15.2</v>
      </c>
    </row>
    <row r="4" spans="1:24" ht="15">
      <c r="A4" s="3"/>
      <c r="B4" s="3"/>
      <c r="C4" s="3"/>
      <c r="D4" s="3"/>
      <c r="E4" s="3" t="s">
        <v>1</v>
      </c>
      <c r="F4">
        <v>800</v>
      </c>
      <c r="G4">
        <f t="shared" ref="G4:L4" si="1">F4+800</f>
        <v>1600</v>
      </c>
      <c r="H4">
        <f t="shared" si="1"/>
        <v>2400</v>
      </c>
      <c r="I4">
        <f t="shared" si="1"/>
        <v>3200</v>
      </c>
      <c r="J4">
        <f t="shared" si="1"/>
        <v>4000</v>
      </c>
      <c r="K4">
        <f t="shared" si="1"/>
        <v>4800</v>
      </c>
      <c r="L4">
        <f t="shared" si="1"/>
        <v>5600</v>
      </c>
      <c r="M4">
        <f t="shared" ref="M4:V4" si="2">L4+800</f>
        <v>6400</v>
      </c>
      <c r="N4">
        <f t="shared" si="2"/>
        <v>7200</v>
      </c>
      <c r="O4">
        <f t="shared" si="2"/>
        <v>8000</v>
      </c>
      <c r="P4">
        <f t="shared" si="2"/>
        <v>8800</v>
      </c>
      <c r="Q4">
        <f t="shared" si="2"/>
        <v>9600</v>
      </c>
      <c r="R4">
        <f t="shared" si="2"/>
        <v>10400</v>
      </c>
      <c r="S4">
        <f t="shared" si="2"/>
        <v>11200</v>
      </c>
      <c r="T4">
        <f t="shared" si="2"/>
        <v>12000</v>
      </c>
      <c r="U4">
        <f t="shared" si="2"/>
        <v>12800</v>
      </c>
      <c r="V4">
        <f t="shared" si="2"/>
        <v>13600</v>
      </c>
      <c r="W4">
        <f>V4+800</f>
        <v>14400</v>
      </c>
      <c r="X4">
        <f>W4+800</f>
        <v>15200</v>
      </c>
    </row>
    <row r="5" spans="1:24" ht="15">
      <c r="A5" s="3"/>
      <c r="B5" s="3"/>
      <c r="C5" s="3"/>
      <c r="D5" s="3"/>
      <c r="E5" s="3" t="s">
        <v>2</v>
      </c>
      <c r="F5" s="1">
        <f>F7/12</f>
        <v>2.6666666666666665</v>
      </c>
      <c r="G5" s="1">
        <f t="shared" ref="G5:S5" si="3">G7/12</f>
        <v>5.333333333333333</v>
      </c>
      <c r="H5" s="1">
        <f t="shared" si="3"/>
        <v>8</v>
      </c>
      <c r="I5" s="1">
        <f t="shared" si="3"/>
        <v>10.666666666666666</v>
      </c>
      <c r="J5" s="1">
        <f t="shared" si="3"/>
        <v>13.333333333333334</v>
      </c>
      <c r="K5" s="5">
        <f t="shared" si="3"/>
        <v>16</v>
      </c>
      <c r="L5" s="1">
        <f t="shared" si="3"/>
        <v>18.666666666666668</v>
      </c>
      <c r="M5" s="1">
        <f t="shared" si="3"/>
        <v>21.333333333333332</v>
      </c>
      <c r="N5" s="1">
        <f t="shared" si="3"/>
        <v>24</v>
      </c>
      <c r="O5" s="1">
        <f t="shared" si="3"/>
        <v>26.666666666666668</v>
      </c>
      <c r="P5" s="1">
        <f t="shared" si="3"/>
        <v>29.333333333333332</v>
      </c>
      <c r="Q5" s="1">
        <f t="shared" si="3"/>
        <v>32</v>
      </c>
      <c r="R5" s="1">
        <f t="shared" si="3"/>
        <v>34.666666666666664</v>
      </c>
      <c r="S5" s="1">
        <f t="shared" si="3"/>
        <v>37.333333333333336</v>
      </c>
      <c r="T5" s="1">
        <f>T7/12</f>
        <v>40</v>
      </c>
      <c r="U5" s="1">
        <f>U7/12</f>
        <v>42.666666666666664</v>
      </c>
      <c r="V5" s="1">
        <f>V7/12</f>
        <v>45.333333333333336</v>
      </c>
      <c r="W5" s="1">
        <f t="shared" ref="W5:X5" si="4">W7/12</f>
        <v>48</v>
      </c>
      <c r="X5" s="1">
        <f t="shared" si="4"/>
        <v>50.666666666666664</v>
      </c>
    </row>
    <row r="6" spans="1:24" ht="15">
      <c r="A6" s="3"/>
      <c r="B6" s="3"/>
      <c r="C6" s="3"/>
      <c r="D6" s="3"/>
      <c r="E6" s="3" t="s">
        <v>3</v>
      </c>
      <c r="F6" s="6" t="str">
        <f>Sheet2!D2</f>
        <v>2' 8"</v>
      </c>
      <c r="G6" s="6" t="str">
        <f>Sheet2!D3</f>
        <v>5' 4"</v>
      </c>
      <c r="H6" s="6" t="str">
        <f>Sheet2!D4</f>
        <v>8' 0"</v>
      </c>
      <c r="I6" s="6" t="str">
        <f>Sheet2!D5</f>
        <v>10' 8"</v>
      </c>
      <c r="J6" s="6" t="str">
        <f>Sheet2!D6</f>
        <v>13' 4"</v>
      </c>
      <c r="K6" s="6" t="str">
        <f>Sheet2!D7</f>
        <v>16' 0"</v>
      </c>
      <c r="L6" s="6" t="str">
        <f>Sheet2!D8</f>
        <v>18' 8"</v>
      </c>
      <c r="M6" s="6" t="str">
        <f>Sheet2!D9</f>
        <v>21' 4"</v>
      </c>
      <c r="N6" s="6" t="str">
        <f>Sheet2!D10</f>
        <v>24' 0"</v>
      </c>
      <c r="O6" s="6" t="str">
        <f>Sheet2!D11</f>
        <v>26' 8"</v>
      </c>
      <c r="P6" s="6" t="str">
        <f>Sheet2!D12</f>
        <v>29' 4"</v>
      </c>
      <c r="Q6" s="6" t="str">
        <f>Sheet2!D13</f>
        <v>32' 0"</v>
      </c>
      <c r="R6" s="6" t="str">
        <f>Sheet2!D14</f>
        <v>34' 8"</v>
      </c>
      <c r="S6" s="6" t="str">
        <f>Sheet2!D15</f>
        <v>37' 4"</v>
      </c>
      <c r="T6" s="6" t="str">
        <f>Sheet2!D16</f>
        <v>40' 0"</v>
      </c>
      <c r="U6" s="6" t="str">
        <f>Sheet2!D17</f>
        <v>42' 8"</v>
      </c>
      <c r="V6" s="6" t="str">
        <f>Sheet2!D18</f>
        <v>45' 4"</v>
      </c>
      <c r="W6" s="6" t="str">
        <f>Sheet2!D19</f>
        <v>48' 0"</v>
      </c>
      <c r="X6" s="6" t="str">
        <f>Sheet2!D20</f>
        <v>50' 8"</v>
      </c>
    </row>
    <row r="7" spans="1:24" ht="25.5" customHeight="1">
      <c r="A7" s="12" t="s">
        <v>0</v>
      </c>
      <c r="B7" s="12" t="s">
        <v>1</v>
      </c>
      <c r="C7" s="12" t="s">
        <v>2</v>
      </c>
      <c r="D7" s="12" t="s">
        <v>4</v>
      </c>
      <c r="E7" s="12" t="s">
        <v>5</v>
      </c>
      <c r="F7">
        <v>32</v>
      </c>
      <c r="G7" s="2">
        <f t="shared" ref="G7:U7" si="5">F7+32</f>
        <v>64</v>
      </c>
      <c r="H7" s="2">
        <f t="shared" si="5"/>
        <v>96</v>
      </c>
      <c r="I7" s="2">
        <f t="shared" si="5"/>
        <v>128</v>
      </c>
      <c r="J7" s="2">
        <f t="shared" si="5"/>
        <v>160</v>
      </c>
      <c r="K7" s="2">
        <f t="shared" si="5"/>
        <v>192</v>
      </c>
      <c r="L7" s="2">
        <f t="shared" si="5"/>
        <v>224</v>
      </c>
      <c r="M7" s="2">
        <f t="shared" si="5"/>
        <v>256</v>
      </c>
      <c r="N7" s="2">
        <f t="shared" si="5"/>
        <v>288</v>
      </c>
      <c r="O7" s="2">
        <f t="shared" si="5"/>
        <v>320</v>
      </c>
      <c r="P7" s="2">
        <f t="shared" si="5"/>
        <v>352</v>
      </c>
      <c r="Q7" s="2">
        <f t="shared" si="5"/>
        <v>384</v>
      </c>
      <c r="R7" s="2">
        <f t="shared" si="5"/>
        <v>416</v>
      </c>
      <c r="S7" s="2">
        <f t="shared" si="5"/>
        <v>448</v>
      </c>
      <c r="T7" s="2">
        <f t="shared" si="5"/>
        <v>480</v>
      </c>
      <c r="U7" s="2">
        <f t="shared" si="5"/>
        <v>512</v>
      </c>
      <c r="V7" s="2">
        <f>U7+32</f>
        <v>544</v>
      </c>
      <c r="W7" s="2">
        <f>V7+32</f>
        <v>576</v>
      </c>
      <c r="X7" s="2">
        <f>W7+32</f>
        <v>608</v>
      </c>
    </row>
    <row r="8" spans="1:24" ht="35.25" customHeight="1">
      <c r="A8">
        <f>B8/1000</f>
        <v>0.8</v>
      </c>
      <c r="B8">
        <v>800</v>
      </c>
      <c r="C8" s="1">
        <f t="shared" ref="C8:C21" si="6">E8/12</f>
        <v>2.6666666666666665</v>
      </c>
      <c r="D8" s="6" t="s">
        <v>6</v>
      </c>
      <c r="E8" s="2">
        <v>32</v>
      </c>
      <c r="F8" s="9"/>
      <c r="G8" s="9"/>
      <c r="H8" s="9"/>
      <c r="I8" s="9"/>
      <c r="J8" s="9"/>
      <c r="K8" s="9"/>
      <c r="L8" s="9"/>
      <c r="M8" s="8"/>
      <c r="N8" s="4"/>
      <c r="O8" s="4"/>
      <c r="P8" s="4"/>
      <c r="Q8" s="4"/>
      <c r="R8" s="4"/>
      <c r="S8" s="10"/>
      <c r="T8" s="10"/>
      <c r="U8" s="10"/>
      <c r="V8" s="10"/>
      <c r="W8" s="10"/>
      <c r="X8" s="10"/>
    </row>
    <row r="9" spans="1:24" ht="35.25" customHeight="1">
      <c r="A9">
        <f t="shared" ref="A9:A16" si="7">B9/1000</f>
        <v>1.6</v>
      </c>
      <c r="B9">
        <f>B8+800</f>
        <v>1600</v>
      </c>
      <c r="C9" s="1">
        <f t="shared" si="6"/>
        <v>5.333333333333333</v>
      </c>
      <c r="D9" s="6" t="s">
        <v>7</v>
      </c>
      <c r="E9" s="2">
        <f>E8+32</f>
        <v>64</v>
      </c>
      <c r="F9" s="9"/>
      <c r="G9" s="9"/>
      <c r="H9" s="9"/>
      <c r="I9" s="9"/>
      <c r="J9" s="9"/>
      <c r="K9" s="9"/>
      <c r="L9" s="9"/>
      <c r="M9" s="8"/>
      <c r="N9" s="4"/>
      <c r="O9" s="4"/>
      <c r="P9" s="4"/>
      <c r="Q9" s="4"/>
      <c r="R9" s="4"/>
      <c r="S9" s="10"/>
      <c r="T9" s="10"/>
      <c r="U9" s="10"/>
      <c r="V9" s="10"/>
      <c r="W9" s="11"/>
      <c r="X9" s="11"/>
    </row>
    <row r="10" spans="1:24" ht="35.25" customHeight="1">
      <c r="A10">
        <f t="shared" si="7"/>
        <v>2.4</v>
      </c>
      <c r="B10">
        <f>B9+800</f>
        <v>2400</v>
      </c>
      <c r="C10" s="1">
        <f t="shared" si="6"/>
        <v>8</v>
      </c>
      <c r="D10" s="6" t="s">
        <v>8</v>
      </c>
      <c r="E10" s="2">
        <f t="shared" ref="E10:E19" si="8">E9+32</f>
        <v>96</v>
      </c>
      <c r="F10" s="9"/>
      <c r="G10" s="9"/>
      <c r="H10" s="9"/>
      <c r="I10" s="9"/>
      <c r="J10" s="9"/>
      <c r="K10" s="9"/>
      <c r="L10" s="9"/>
      <c r="M10" s="8"/>
      <c r="N10" s="4"/>
      <c r="O10" s="4"/>
      <c r="P10" s="4"/>
      <c r="Q10" s="4"/>
      <c r="R10" s="4"/>
      <c r="S10" s="10"/>
      <c r="T10" s="10"/>
      <c r="U10" s="10"/>
      <c r="V10" s="10"/>
      <c r="W10" s="11"/>
      <c r="X10" s="11"/>
    </row>
    <row r="11" spans="1:24" ht="35.25" customHeight="1">
      <c r="A11">
        <f t="shared" si="7"/>
        <v>3.2</v>
      </c>
      <c r="B11">
        <f t="shared" ref="B11:B25" si="9">B10+800</f>
        <v>3200</v>
      </c>
      <c r="C11" s="1">
        <f t="shared" si="6"/>
        <v>10.666666666666666</v>
      </c>
      <c r="D11" s="6" t="s">
        <v>9</v>
      </c>
      <c r="E11" s="2">
        <f t="shared" si="8"/>
        <v>128</v>
      </c>
      <c r="F11" s="9"/>
      <c r="G11" s="9"/>
      <c r="H11" s="9"/>
      <c r="I11" s="9"/>
      <c r="J11" s="9"/>
      <c r="K11" s="9"/>
      <c r="L11" s="9"/>
      <c r="M11" s="8"/>
      <c r="N11" s="4"/>
      <c r="O11" s="4"/>
      <c r="P11" s="4"/>
      <c r="Q11" s="4"/>
      <c r="R11" s="4"/>
      <c r="S11" s="10"/>
      <c r="T11" s="10"/>
      <c r="U11" s="10"/>
      <c r="V11" s="10"/>
      <c r="W11" s="10"/>
      <c r="X11" s="10"/>
    </row>
    <row r="12" spans="1:24" ht="35.25" customHeight="1">
      <c r="A12">
        <f t="shared" si="7"/>
        <v>4</v>
      </c>
      <c r="B12">
        <f t="shared" si="9"/>
        <v>4000</v>
      </c>
      <c r="C12" s="1">
        <f t="shared" si="6"/>
        <v>13.333333333333334</v>
      </c>
      <c r="D12" s="6" t="s">
        <v>10</v>
      </c>
      <c r="E12" s="2">
        <f t="shared" si="8"/>
        <v>160</v>
      </c>
      <c r="F12" s="9"/>
      <c r="G12" s="9"/>
      <c r="H12" s="9"/>
      <c r="I12" s="9"/>
      <c r="J12" s="9"/>
      <c r="K12" s="9"/>
      <c r="L12" s="9"/>
      <c r="M12" s="8"/>
      <c r="N12" s="4"/>
      <c r="O12" s="4"/>
      <c r="P12" s="4"/>
      <c r="Q12" s="4"/>
      <c r="R12" s="4"/>
      <c r="S12" s="10"/>
      <c r="T12" s="10"/>
      <c r="U12" s="10"/>
      <c r="V12" s="10"/>
      <c r="W12" s="10"/>
      <c r="X12" s="10"/>
    </row>
    <row r="13" spans="1:24" ht="35.25" customHeight="1">
      <c r="A13">
        <f t="shared" si="7"/>
        <v>4.8</v>
      </c>
      <c r="B13">
        <f t="shared" si="9"/>
        <v>4800</v>
      </c>
      <c r="C13" s="1">
        <f t="shared" si="6"/>
        <v>16</v>
      </c>
      <c r="D13" s="6" t="s">
        <v>11</v>
      </c>
      <c r="E13" s="2">
        <f>E12+32</f>
        <v>192</v>
      </c>
      <c r="F13" s="9"/>
      <c r="G13" s="9"/>
      <c r="H13" s="9"/>
      <c r="I13" s="9"/>
      <c r="J13" s="9"/>
      <c r="K13" s="9"/>
      <c r="L13" s="9"/>
      <c r="M13" s="8"/>
      <c r="N13" s="4"/>
      <c r="O13" s="4"/>
      <c r="P13" s="4"/>
      <c r="Q13" s="4"/>
      <c r="R13" s="4"/>
      <c r="S13" s="10"/>
      <c r="T13" s="10"/>
      <c r="U13" s="10"/>
      <c r="V13" s="10"/>
      <c r="W13" s="10"/>
      <c r="X13" s="10"/>
    </row>
    <row r="14" spans="1:24" ht="35.25" customHeight="1">
      <c r="A14">
        <f t="shared" si="7"/>
        <v>5.6</v>
      </c>
      <c r="B14">
        <f t="shared" si="9"/>
        <v>5600</v>
      </c>
      <c r="C14" s="1">
        <f t="shared" si="6"/>
        <v>18.666666666666668</v>
      </c>
      <c r="D14" s="6" t="s">
        <v>12</v>
      </c>
      <c r="E14" s="2">
        <f t="shared" si="8"/>
        <v>224</v>
      </c>
      <c r="F14" s="9"/>
      <c r="G14" s="9"/>
      <c r="H14" s="9"/>
      <c r="I14" s="9"/>
      <c r="J14" s="9"/>
      <c r="K14" s="9"/>
      <c r="L14" s="9"/>
      <c r="M14" s="8"/>
      <c r="N14" s="4"/>
      <c r="O14" s="4"/>
      <c r="P14" s="4"/>
      <c r="Q14" s="4"/>
      <c r="R14" s="4"/>
      <c r="S14" s="10"/>
      <c r="T14" s="10"/>
      <c r="U14" s="10"/>
      <c r="V14" s="10"/>
      <c r="W14" s="10"/>
      <c r="X14" s="10"/>
    </row>
    <row r="15" spans="1:24" ht="35.25" customHeight="1">
      <c r="A15">
        <f t="shared" si="7"/>
        <v>6.4</v>
      </c>
      <c r="B15">
        <f t="shared" si="9"/>
        <v>6400</v>
      </c>
      <c r="C15" s="1">
        <f t="shared" si="6"/>
        <v>21.333333333333332</v>
      </c>
      <c r="D15" s="6" t="s">
        <v>13</v>
      </c>
      <c r="E15" s="2">
        <f t="shared" si="8"/>
        <v>256</v>
      </c>
      <c r="F15" s="4"/>
      <c r="G15" s="10"/>
      <c r="H15" s="9"/>
      <c r="I15" s="9"/>
      <c r="J15" s="9"/>
      <c r="K15" s="9"/>
      <c r="L15" s="9"/>
      <c r="M15" s="10"/>
      <c r="N15" s="10"/>
      <c r="O15" s="9"/>
      <c r="P15" s="9"/>
      <c r="Q15" s="9"/>
      <c r="R15" s="9"/>
      <c r="S15" s="9"/>
      <c r="T15" s="10"/>
      <c r="U15" s="10"/>
      <c r="V15" s="10"/>
      <c r="W15" s="10"/>
      <c r="X15" s="10"/>
    </row>
    <row r="16" spans="1:24" ht="35.25" customHeight="1">
      <c r="A16">
        <f t="shared" si="7"/>
        <v>7.2</v>
      </c>
      <c r="B16">
        <f t="shared" si="9"/>
        <v>7200</v>
      </c>
      <c r="C16" s="1">
        <f t="shared" si="6"/>
        <v>24</v>
      </c>
      <c r="D16" s="6" t="s">
        <v>14</v>
      </c>
      <c r="E16" s="2">
        <f>E15+32</f>
        <v>288</v>
      </c>
      <c r="F16" s="4"/>
      <c r="G16" s="10"/>
      <c r="H16" s="10"/>
      <c r="I16" s="10"/>
      <c r="J16" s="10"/>
      <c r="K16" s="10"/>
      <c r="L16" s="10"/>
      <c r="M16" s="10"/>
      <c r="N16" s="10"/>
      <c r="O16" s="4"/>
      <c r="P16" s="4"/>
      <c r="Q16" s="10"/>
      <c r="R16" s="10"/>
      <c r="S16" s="10"/>
      <c r="T16" s="10"/>
      <c r="U16" s="10"/>
      <c r="V16" s="10"/>
      <c r="W16" s="10"/>
      <c r="X16" s="10"/>
    </row>
    <row r="17" spans="1:24" ht="35.25" customHeight="1">
      <c r="A17">
        <f t="shared" ref="A17:A23" si="10">B17/1000</f>
        <v>8</v>
      </c>
      <c r="B17">
        <f t="shared" si="9"/>
        <v>8000</v>
      </c>
      <c r="C17" s="1">
        <f t="shared" si="6"/>
        <v>26.666666666666668</v>
      </c>
      <c r="D17" s="6" t="s">
        <v>15</v>
      </c>
      <c r="E17" s="2">
        <f t="shared" si="8"/>
        <v>320</v>
      </c>
      <c r="F17" s="9"/>
      <c r="G17" s="9"/>
      <c r="H17" s="9"/>
      <c r="I17" s="9"/>
      <c r="J17" s="9"/>
      <c r="K17" s="9"/>
      <c r="L17" s="9"/>
      <c r="M17" s="8"/>
      <c r="N17" s="4"/>
      <c r="O17" s="9"/>
      <c r="P17" s="9"/>
      <c r="Q17" s="9"/>
      <c r="R17" s="9"/>
      <c r="S17" s="9"/>
      <c r="T17" s="10"/>
      <c r="U17" s="10"/>
      <c r="V17" s="10"/>
      <c r="W17" s="10"/>
      <c r="X17" s="10"/>
    </row>
    <row r="18" spans="1:24" ht="35.25" customHeight="1">
      <c r="A18">
        <f t="shared" si="10"/>
        <v>8.8000000000000007</v>
      </c>
      <c r="B18">
        <f t="shared" si="9"/>
        <v>8800</v>
      </c>
      <c r="C18" s="1">
        <f t="shared" si="6"/>
        <v>29.333333333333332</v>
      </c>
      <c r="D18" s="6" t="s">
        <v>16</v>
      </c>
      <c r="E18" s="2">
        <f t="shared" si="8"/>
        <v>352</v>
      </c>
      <c r="F18" s="9"/>
      <c r="G18" s="9"/>
      <c r="H18" s="9"/>
      <c r="I18" s="9"/>
      <c r="J18" s="9"/>
      <c r="K18" s="9"/>
      <c r="L18" s="9"/>
      <c r="M18" s="8"/>
      <c r="N18" s="4"/>
      <c r="O18" s="9"/>
      <c r="P18" s="9"/>
      <c r="Q18" s="9"/>
      <c r="R18" s="9"/>
      <c r="S18" s="9"/>
      <c r="T18" s="10"/>
      <c r="U18" s="10"/>
      <c r="V18" s="10"/>
      <c r="W18" s="10"/>
      <c r="X18" s="10"/>
    </row>
    <row r="19" spans="1:24" ht="35.25" customHeight="1">
      <c r="A19">
        <f t="shared" si="10"/>
        <v>9.6</v>
      </c>
      <c r="B19">
        <f t="shared" si="9"/>
        <v>9600</v>
      </c>
      <c r="C19" s="1">
        <f t="shared" si="6"/>
        <v>32</v>
      </c>
      <c r="D19" s="6" t="s">
        <v>17</v>
      </c>
      <c r="E19" s="2">
        <f t="shared" si="8"/>
        <v>384</v>
      </c>
      <c r="F19" s="9"/>
      <c r="G19" s="9"/>
      <c r="H19" s="9"/>
      <c r="I19" s="9"/>
      <c r="J19" s="9"/>
      <c r="K19" s="9"/>
      <c r="L19" s="9"/>
      <c r="M19" s="8"/>
      <c r="N19" s="4"/>
      <c r="O19" s="4"/>
      <c r="P19" s="4"/>
      <c r="Q19" s="4"/>
      <c r="R19" s="4"/>
      <c r="S19" s="10"/>
      <c r="T19" s="10"/>
      <c r="U19" s="10"/>
      <c r="V19" s="10"/>
      <c r="W19" s="10"/>
      <c r="X19" s="10"/>
    </row>
    <row r="20" spans="1:24" ht="35.25" customHeight="1">
      <c r="A20">
        <f t="shared" si="10"/>
        <v>10.4</v>
      </c>
      <c r="B20">
        <f t="shared" si="9"/>
        <v>10400</v>
      </c>
      <c r="C20" s="1">
        <f t="shared" si="6"/>
        <v>34.666666666666664</v>
      </c>
      <c r="D20" s="6" t="s">
        <v>18</v>
      </c>
      <c r="E20" s="2">
        <f>E19+32</f>
        <v>416</v>
      </c>
      <c r="F20" s="9"/>
      <c r="G20" s="9"/>
      <c r="H20" s="9"/>
      <c r="I20" s="9"/>
      <c r="J20" s="9"/>
      <c r="K20" s="9"/>
      <c r="L20" s="9"/>
      <c r="M20" s="8"/>
      <c r="N20" s="4"/>
      <c r="O20" s="4"/>
      <c r="P20" s="4"/>
      <c r="Q20" s="4"/>
      <c r="R20" s="4"/>
      <c r="S20" s="10"/>
      <c r="T20" s="10"/>
      <c r="U20" s="10"/>
      <c r="V20" s="10"/>
      <c r="W20" s="10"/>
      <c r="X20" s="10"/>
    </row>
    <row r="21" spans="1:24" ht="35.25" customHeight="1">
      <c r="A21">
        <f>B21/1000</f>
        <v>11.2</v>
      </c>
      <c r="B21">
        <f t="shared" si="9"/>
        <v>11200</v>
      </c>
      <c r="C21" s="1">
        <f t="shared" si="6"/>
        <v>37.333333333333336</v>
      </c>
      <c r="D21" s="6" t="s">
        <v>19</v>
      </c>
      <c r="E21" s="2">
        <f t="shared" ref="E21:E23" si="11">E20+32</f>
        <v>448</v>
      </c>
      <c r="F21" s="9"/>
      <c r="G21" s="9"/>
      <c r="H21" s="9"/>
      <c r="I21" s="9"/>
      <c r="J21" s="9"/>
      <c r="K21" s="9"/>
      <c r="L21" s="9"/>
      <c r="M21" s="8"/>
      <c r="N21" s="4"/>
      <c r="O21" s="4"/>
      <c r="P21" s="4"/>
      <c r="Q21" s="4"/>
      <c r="R21" s="4"/>
      <c r="S21" s="10"/>
      <c r="T21" s="10"/>
      <c r="U21" s="10"/>
      <c r="V21" s="10"/>
      <c r="W21" s="10"/>
      <c r="X21" s="10"/>
    </row>
    <row r="22" spans="1:24" ht="35.25" customHeight="1">
      <c r="A22">
        <f t="shared" si="10"/>
        <v>12</v>
      </c>
      <c r="B22">
        <f t="shared" si="9"/>
        <v>12000</v>
      </c>
      <c r="C22" s="1">
        <f t="shared" ref="C22:C23" si="12">E22/12</f>
        <v>40</v>
      </c>
      <c r="D22" s="6" t="s">
        <v>20</v>
      </c>
      <c r="E22" s="2">
        <f t="shared" si="11"/>
        <v>480</v>
      </c>
      <c r="F22" s="9"/>
      <c r="G22" s="9"/>
      <c r="H22" s="9"/>
      <c r="I22" s="9"/>
      <c r="J22" s="9"/>
      <c r="K22" s="9"/>
      <c r="L22" s="9"/>
      <c r="M22" s="8"/>
      <c r="N22" s="4"/>
      <c r="O22" s="4"/>
      <c r="P22" s="4"/>
      <c r="Q22" s="4"/>
      <c r="R22" s="4"/>
      <c r="S22" s="10"/>
      <c r="T22" s="10"/>
      <c r="U22" s="10"/>
      <c r="V22" s="10"/>
      <c r="W22" s="10"/>
      <c r="X22" s="10"/>
    </row>
    <row r="23" spans="1:24" ht="35.25" customHeight="1">
      <c r="A23">
        <f t="shared" si="10"/>
        <v>12.8</v>
      </c>
      <c r="B23">
        <f t="shared" si="9"/>
        <v>12800</v>
      </c>
      <c r="C23" s="1">
        <f t="shared" si="12"/>
        <v>42.666666666666664</v>
      </c>
      <c r="D23" s="6" t="s">
        <v>21</v>
      </c>
      <c r="E23" s="2">
        <f t="shared" si="11"/>
        <v>512</v>
      </c>
      <c r="F23" s="9"/>
      <c r="G23" s="9"/>
      <c r="H23" s="9"/>
      <c r="I23" s="9"/>
      <c r="J23" s="9"/>
      <c r="K23" s="9"/>
      <c r="L23" s="9"/>
      <c r="M23" s="8"/>
      <c r="N23" s="4"/>
      <c r="O23" s="4"/>
      <c r="P23" s="4"/>
      <c r="Q23" s="4"/>
      <c r="R23" s="4"/>
      <c r="S23" s="10"/>
      <c r="T23" s="10"/>
      <c r="U23" s="10"/>
      <c r="V23" s="10"/>
      <c r="W23" s="10"/>
      <c r="X23" s="10"/>
    </row>
    <row r="24" spans="1:24" ht="35.25" customHeight="1">
      <c r="A24">
        <f t="shared" ref="A24" si="13">B24/1000</f>
        <v>13.6</v>
      </c>
      <c r="B24">
        <f t="shared" si="9"/>
        <v>13600</v>
      </c>
      <c r="C24" s="1">
        <f t="shared" ref="C24" si="14">E24/12</f>
        <v>45.333333333333336</v>
      </c>
      <c r="D24" s="6" t="s">
        <v>22</v>
      </c>
      <c r="E24" s="2">
        <f t="shared" ref="E24" si="15">E23+32</f>
        <v>544</v>
      </c>
      <c r="F24" s="9"/>
      <c r="G24" s="9"/>
      <c r="H24" s="9"/>
      <c r="I24" s="9"/>
      <c r="J24" s="9"/>
      <c r="K24" s="9"/>
      <c r="L24" s="9"/>
      <c r="M24" s="8"/>
      <c r="N24" s="4"/>
      <c r="O24" s="4"/>
      <c r="P24" s="4"/>
      <c r="Q24" s="4"/>
      <c r="R24" s="4"/>
      <c r="S24" s="10"/>
      <c r="T24" s="10"/>
      <c r="U24" s="10"/>
      <c r="V24" s="10"/>
      <c r="W24" s="10"/>
      <c r="X24" s="10"/>
    </row>
    <row r="25" spans="1:24" ht="35.25" customHeight="1">
      <c r="A25">
        <f t="shared" ref="A25" si="16">B25/1000</f>
        <v>14.4</v>
      </c>
      <c r="B25">
        <f t="shared" si="9"/>
        <v>14400</v>
      </c>
      <c r="C25" s="1">
        <f t="shared" ref="C25" si="17">E25/12</f>
        <v>48</v>
      </c>
      <c r="D25" s="6" t="s">
        <v>23</v>
      </c>
      <c r="E25" s="2">
        <f t="shared" ref="E25" si="18">E24+32</f>
        <v>576</v>
      </c>
      <c r="F25" s="9"/>
      <c r="G25" s="9"/>
      <c r="H25" s="9"/>
      <c r="I25" s="9"/>
      <c r="J25" s="9"/>
      <c r="K25" s="9"/>
      <c r="L25" s="9"/>
      <c r="M25" s="8"/>
      <c r="N25" s="4"/>
      <c r="O25" s="4"/>
      <c r="P25" s="4"/>
      <c r="Q25" s="4"/>
      <c r="R25" s="4"/>
      <c r="S25" s="10"/>
      <c r="T25" s="10"/>
      <c r="U25" s="10"/>
      <c r="V25" s="10"/>
      <c r="W25" s="10"/>
      <c r="X25" s="10"/>
    </row>
    <row r="26" spans="1:24" hidden="1">
      <c r="D26" t="s">
        <v>20</v>
      </c>
    </row>
    <row r="27" spans="1:24" hidden="1">
      <c r="D27" t="s">
        <v>21</v>
      </c>
    </row>
    <row r="28" spans="1:24" hidden="1">
      <c r="D28" t="s">
        <v>22</v>
      </c>
    </row>
    <row r="29" spans="1:24" hidden="1">
      <c r="D29" t="s">
        <v>23</v>
      </c>
    </row>
    <row r="30" spans="1:24" hidden="1">
      <c r="D30" t="s">
        <v>24</v>
      </c>
    </row>
    <row r="31" spans="1:24" hidden="1"/>
    <row r="32" spans="1:24" hidden="1"/>
    <row r="33" spans="12:14" hidden="1"/>
    <row r="34" spans="12:14" hidden="1"/>
    <row r="35" spans="12:14" hidden="1"/>
    <row r="36" spans="12:14" hidden="1"/>
    <row r="37" spans="12:14" hidden="1"/>
    <row r="38" spans="12:14" hidden="1"/>
    <row r="39" spans="12:14" hidden="1"/>
    <row r="40" spans="12:14" hidden="1"/>
    <row r="41" spans="12:14" hidden="1"/>
    <row r="42" spans="12:14" hidden="1"/>
    <row r="43" spans="12:14" hidden="1">
      <c r="L43" t="s">
        <v>25</v>
      </c>
      <c r="M43">
        <v>41</v>
      </c>
    </row>
    <row r="44" spans="12:14" hidden="1">
      <c r="L44" t="s">
        <v>26</v>
      </c>
      <c r="M44">
        <f>M43*6.89</f>
        <v>282.49</v>
      </c>
      <c r="N44" t="s">
        <v>27</v>
      </c>
    </row>
    <row r="45" spans="12:14" hidden="1">
      <c r="L45" t="s">
        <v>28</v>
      </c>
      <c r="M45" s="1">
        <f>M43/12</f>
        <v>3.4166666666666665</v>
      </c>
      <c r="N45" t="s">
        <v>29</v>
      </c>
    </row>
    <row r="46" spans="12:14" hidden="1">
      <c r="L46" t="s">
        <v>30</v>
      </c>
      <c r="M46">
        <f>M43*4</f>
        <v>164</v>
      </c>
      <c r="N46" t="s">
        <v>31</v>
      </c>
    </row>
    <row r="47" spans="12:14" hidden="1"/>
    <row r="48" spans="12:14" hidden="1"/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AAD33-BFF7-453D-848B-42FFAAD7CA31}">
  <dimension ref="A1:D20"/>
  <sheetViews>
    <sheetView workbookViewId="0">
      <selection activeCell="D2" sqref="D2:D20"/>
    </sheetView>
  </sheetViews>
  <sheetFormatPr defaultColWidth="8.85546875" defaultRowHeight="14.25"/>
  <cols>
    <col min="4" max="4" width="12.140625" customWidth="1"/>
  </cols>
  <sheetData>
    <row r="1" spans="1:4">
      <c r="A1" t="s">
        <v>32</v>
      </c>
      <c r="B1" t="s">
        <v>33</v>
      </c>
      <c r="C1" t="s">
        <v>5</v>
      </c>
      <c r="D1" t="s">
        <v>34</v>
      </c>
    </row>
    <row r="2" spans="1:4">
      <c r="A2" s="1">
        <f>Sheet1!F5</f>
        <v>2.6666666666666665</v>
      </c>
      <c r="B2">
        <f>ROUNDDOWN(A2,0)</f>
        <v>2</v>
      </c>
      <c r="C2" s="7">
        <f>MOD(A2,1)*12</f>
        <v>7.9999999999999982</v>
      </c>
      <c r="D2" t="str">
        <f>B2&amp;"' "&amp;TEXT(C2,"0 #/##")&amp;CHAR(34)</f>
        <v>2' 8"</v>
      </c>
    </row>
    <row r="3" spans="1:4">
      <c r="A3" s="1">
        <f>Sheet1!G5</f>
        <v>5.333333333333333</v>
      </c>
      <c r="B3">
        <f>ROUNDDOWN(A3,0)</f>
        <v>5</v>
      </c>
      <c r="C3" s="7">
        <f>MOD(A3,1)*12</f>
        <v>3.9999999999999964</v>
      </c>
      <c r="D3" t="str">
        <f>B3&amp;"' "&amp;TEXT(C3,"0 #/##")&amp;CHAR(34)</f>
        <v>5' 4"</v>
      </c>
    </row>
    <row r="4" spans="1:4">
      <c r="A4" s="1">
        <f>Sheet1!H5</f>
        <v>8</v>
      </c>
      <c r="B4">
        <f>ROUNDDOWN(A4,0)</f>
        <v>8</v>
      </c>
      <c r="C4" s="7">
        <f>MOD(A4,1)*12</f>
        <v>0</v>
      </c>
      <c r="D4" t="str">
        <f>B4&amp;"' "&amp;TEXT(C4,"0 #/##")&amp;CHAR(34)</f>
        <v>8' 0"</v>
      </c>
    </row>
    <row r="5" spans="1:4">
      <c r="A5" s="1">
        <f>Sheet1!I5</f>
        <v>10.666666666666666</v>
      </c>
      <c r="B5">
        <f>ROUNDDOWN(A5,0)</f>
        <v>10</v>
      </c>
      <c r="C5" s="7">
        <f>MOD(A5,1)*12</f>
        <v>7.9999999999999929</v>
      </c>
      <c r="D5" t="str">
        <f>B5&amp;"' "&amp;TEXT(C5,"0 #/##")&amp;CHAR(34)</f>
        <v>10' 8"</v>
      </c>
    </row>
    <row r="6" spans="1:4">
      <c r="A6" s="1">
        <f>Sheet1!J5</f>
        <v>13.333333333333334</v>
      </c>
      <c r="B6">
        <f t="shared" ref="B6:B20" si="0">ROUNDDOWN(A6,0)</f>
        <v>13</v>
      </c>
      <c r="C6" s="7">
        <f t="shared" ref="C6:C11" si="1">MOD(A6,1)*12</f>
        <v>4.0000000000000071</v>
      </c>
      <c r="D6" t="str">
        <f t="shared" ref="D6:D11" si="2">B6&amp;"' "&amp;TEXT(C6,"0 #/##")&amp;CHAR(34)</f>
        <v>13' 4"</v>
      </c>
    </row>
    <row r="7" spans="1:4">
      <c r="A7" s="1">
        <f>Sheet1!K5</f>
        <v>16</v>
      </c>
      <c r="B7">
        <f t="shared" si="0"/>
        <v>16</v>
      </c>
      <c r="C7" s="7">
        <f t="shared" si="1"/>
        <v>0</v>
      </c>
      <c r="D7" t="str">
        <f t="shared" si="2"/>
        <v>16' 0"</v>
      </c>
    </row>
    <row r="8" spans="1:4">
      <c r="A8" s="1">
        <f>Sheet1!L5</f>
        <v>18.666666666666668</v>
      </c>
      <c r="B8">
        <f t="shared" si="0"/>
        <v>18</v>
      </c>
      <c r="C8" s="7">
        <f t="shared" si="1"/>
        <v>8.0000000000000142</v>
      </c>
      <c r="D8" t="str">
        <f t="shared" si="2"/>
        <v>18' 8"</v>
      </c>
    </row>
    <row r="9" spans="1:4">
      <c r="A9" s="1">
        <f>Sheet1!M5</f>
        <v>21.333333333333332</v>
      </c>
      <c r="B9">
        <f t="shared" si="0"/>
        <v>21</v>
      </c>
      <c r="C9" s="7">
        <f t="shared" si="1"/>
        <v>3.9999999999999858</v>
      </c>
      <c r="D9" t="str">
        <f t="shared" si="2"/>
        <v>21' 4"</v>
      </c>
    </row>
    <row r="10" spans="1:4">
      <c r="A10" s="1">
        <f>Sheet1!N5</f>
        <v>24</v>
      </c>
      <c r="B10">
        <f t="shared" si="0"/>
        <v>24</v>
      </c>
      <c r="C10" s="7">
        <f t="shared" si="1"/>
        <v>0</v>
      </c>
      <c r="D10" t="str">
        <f t="shared" si="2"/>
        <v>24' 0"</v>
      </c>
    </row>
    <row r="11" spans="1:4">
      <c r="A11" s="1">
        <f>Sheet1!O5</f>
        <v>26.666666666666668</v>
      </c>
      <c r="B11">
        <f t="shared" si="0"/>
        <v>26</v>
      </c>
      <c r="C11" s="7">
        <f t="shared" si="1"/>
        <v>8.0000000000000142</v>
      </c>
      <c r="D11" t="str">
        <f t="shared" si="2"/>
        <v>26' 8"</v>
      </c>
    </row>
    <row r="12" spans="1:4">
      <c r="A12" s="1">
        <f>Sheet1!P5</f>
        <v>29.333333333333332</v>
      </c>
      <c r="B12">
        <f t="shared" si="0"/>
        <v>29</v>
      </c>
      <c r="C12" s="7">
        <f t="shared" ref="C12" si="3">MOD(A12,1)*12</f>
        <v>3.9999999999999858</v>
      </c>
      <c r="D12" t="str">
        <f t="shared" ref="D12" si="4">B12&amp;"' "&amp;TEXT(C12,"0 #/##")&amp;CHAR(34)</f>
        <v>29' 4"</v>
      </c>
    </row>
    <row r="13" spans="1:4">
      <c r="A13" s="1">
        <f>Sheet1!Q5</f>
        <v>32</v>
      </c>
      <c r="B13">
        <f t="shared" si="0"/>
        <v>32</v>
      </c>
      <c r="C13" s="7">
        <f t="shared" ref="C13:C20" si="5">MOD(A13,1)*12</f>
        <v>0</v>
      </c>
      <c r="D13" t="str">
        <f t="shared" ref="D13:D20" si="6">B13&amp;"' "&amp;TEXT(C13,"0 #/##")&amp;CHAR(34)</f>
        <v>32' 0"</v>
      </c>
    </row>
    <row r="14" spans="1:4">
      <c r="A14" s="1">
        <f>Sheet1!R5</f>
        <v>34.666666666666664</v>
      </c>
      <c r="B14">
        <f t="shared" si="0"/>
        <v>34</v>
      </c>
      <c r="C14" s="7">
        <f t="shared" si="5"/>
        <v>7.9999999999999716</v>
      </c>
      <c r="D14" t="str">
        <f t="shared" si="6"/>
        <v>34' 8"</v>
      </c>
    </row>
    <row r="15" spans="1:4">
      <c r="A15" s="1">
        <f>Sheet1!S5</f>
        <v>37.333333333333336</v>
      </c>
      <c r="B15">
        <f t="shared" si="0"/>
        <v>37</v>
      </c>
      <c r="C15" s="7">
        <f t="shared" si="5"/>
        <v>4.0000000000000284</v>
      </c>
      <c r="D15" t="str">
        <f t="shared" si="6"/>
        <v>37' 4"</v>
      </c>
    </row>
    <row r="16" spans="1:4">
      <c r="A16" s="1">
        <f>Sheet1!T5</f>
        <v>40</v>
      </c>
      <c r="B16">
        <f t="shared" si="0"/>
        <v>40</v>
      </c>
      <c r="C16" s="7">
        <f t="shared" si="5"/>
        <v>0</v>
      </c>
      <c r="D16" t="str">
        <f t="shared" si="6"/>
        <v>40' 0"</v>
      </c>
    </row>
    <row r="17" spans="1:4">
      <c r="A17" s="1">
        <f>Sheet1!U5</f>
        <v>42.666666666666664</v>
      </c>
      <c r="B17">
        <f t="shared" si="0"/>
        <v>42</v>
      </c>
      <c r="C17" s="7">
        <f t="shared" si="5"/>
        <v>7.9999999999999716</v>
      </c>
      <c r="D17" t="str">
        <f t="shared" si="6"/>
        <v>42' 8"</v>
      </c>
    </row>
    <row r="18" spans="1:4">
      <c r="A18" s="1">
        <f>Sheet1!V5</f>
        <v>45.333333333333336</v>
      </c>
      <c r="B18">
        <f t="shared" si="0"/>
        <v>45</v>
      </c>
      <c r="C18" s="7">
        <f t="shared" si="5"/>
        <v>4.0000000000000284</v>
      </c>
      <c r="D18" t="str">
        <f t="shared" si="6"/>
        <v>45' 4"</v>
      </c>
    </row>
    <row r="19" spans="1:4">
      <c r="A19">
        <f>Sheet1!W5</f>
        <v>48</v>
      </c>
      <c r="B19">
        <f t="shared" si="0"/>
        <v>48</v>
      </c>
      <c r="C19" s="7">
        <f t="shared" si="5"/>
        <v>0</v>
      </c>
      <c r="D19" t="str">
        <f t="shared" si="6"/>
        <v>48' 0"</v>
      </c>
    </row>
    <row r="20" spans="1:4">
      <c r="A20">
        <f>Sheet1!X5</f>
        <v>50.666666666666664</v>
      </c>
      <c r="B20">
        <f t="shared" si="0"/>
        <v>50</v>
      </c>
      <c r="C20" s="7">
        <f t="shared" si="5"/>
        <v>7.9999999999999716</v>
      </c>
      <c r="D20" t="str">
        <f t="shared" si="6"/>
        <v>50' 8"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B56B8A9F4DD94693011A822D60DBAB" ma:contentTypeVersion="7" ma:contentTypeDescription="Create a new document." ma:contentTypeScope="" ma:versionID="1af00a33b38cc7d09210942e6120275b">
  <xsd:schema xmlns:xsd="http://www.w3.org/2001/XMLSchema" xmlns:xs="http://www.w3.org/2001/XMLSchema" xmlns:p="http://schemas.microsoft.com/office/2006/metadata/properties" xmlns:ns2="aeeb706b-367e-40d1-8a46-7e2e42ad61ab" targetNamespace="http://schemas.microsoft.com/office/2006/metadata/properties" ma:root="true" ma:fieldsID="e536fa367a935429b483ea1e05d0b02c" ns2:_="">
    <xsd:import namespace="aeeb706b-367e-40d1-8a46-7e2e42ad6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b706b-367e-40d1-8a46-7e2e42ad6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660400-897B-4BC1-A64C-5CF208422502}"/>
</file>

<file path=customXml/itemProps2.xml><?xml version="1.0" encoding="utf-8"?>
<ds:datastoreItem xmlns:ds="http://schemas.openxmlformats.org/officeDocument/2006/customXml" ds:itemID="{5CF6E5E8-9C03-4154-9CE5-6F412BAFEA9E}"/>
</file>

<file path=customXml/itemProps3.xml><?xml version="1.0" encoding="utf-8"?>
<ds:datastoreItem xmlns:ds="http://schemas.openxmlformats.org/officeDocument/2006/customXml" ds:itemID="{7872F33E-D5EE-4DCA-9004-C4AF92619E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Jackie Wiener</dc:creator>
  <cp:keywords/>
  <dc:description/>
  <cp:lastModifiedBy>Jacqueline Wiener</cp:lastModifiedBy>
  <cp:revision/>
  <dcterms:created xsi:type="dcterms:W3CDTF">2019-06-25T22:12:49Z</dcterms:created>
  <dcterms:modified xsi:type="dcterms:W3CDTF">2019-09-08T12:03:47Z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0x01010039B56B8A9F4DD94693011A822D60DBAB</vt:lpwstr>
  </property>
</Properties>
</file>